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0" windowWidth="20520" windowHeight="9210" activeTab="1"/>
  </bookViews>
  <sheets>
    <sheet name="変更履歴" sheetId="6" r:id="rId1"/>
    <sheet name="卸顧客情報" sheetId="3" r:id="rId2"/>
    <sheet name="設定シート1" sheetId="4" state="hidden" r:id="rId3"/>
    <sheet name="設定シート2" sheetId="5" state="hidden" r:id="rId4"/>
  </sheets>
  <definedNames>
    <definedName name="_xlnm._FilterDatabase" localSheetId="1" hidden="1">卸顧客情報!$A$3:$F$33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3" i="5"/>
  <c r="D12" i="5"/>
  <c r="D11" i="5"/>
  <c r="D10" i="5"/>
  <c r="D9" i="5"/>
  <c r="D8" i="5"/>
  <c r="D7" i="5"/>
  <c r="D6" i="5"/>
  <c r="D5" i="5"/>
  <c r="D4" i="5"/>
  <c r="D3" i="5" l="1"/>
  <c r="E2" i="5" s="1"/>
  <c r="E15" i="5" l="1"/>
  <c r="E4" i="5" l="1"/>
  <c r="E12" i="5"/>
  <c r="E8" i="5"/>
</calcChain>
</file>

<file path=xl/sharedStrings.xml><?xml version="1.0" encoding="utf-8"?>
<sst xmlns="http://schemas.openxmlformats.org/spreadsheetml/2006/main" count="179" uniqueCount="167">
  <si>
    <t>連絡先言語</t>
    <rPh sb="0" eb="3">
      <t>レンラクサキ</t>
    </rPh>
    <rPh sb="3" eb="5">
      <t>ゲンゴ</t>
    </rPh>
    <phoneticPr fontId="1"/>
  </si>
  <si>
    <t>分類</t>
    <rPh sb="0" eb="2">
      <t>ブンルイ</t>
    </rPh>
    <phoneticPr fontId="1"/>
  </si>
  <si>
    <t>-</t>
    <phoneticPr fontId="1"/>
  </si>
  <si>
    <t>備考</t>
    <rPh sb="0" eb="2">
      <t>ビコウ</t>
    </rPh>
    <phoneticPr fontId="1"/>
  </si>
  <si>
    <t>設定項目</t>
    <rPh sb="0" eb="2">
      <t>セッテイ</t>
    </rPh>
    <rPh sb="2" eb="4">
      <t>コウモク</t>
    </rPh>
    <phoneticPr fontId="1"/>
  </si>
  <si>
    <t>法人（COMPANY）</t>
    <rPh sb="0" eb="2">
      <t>ホウジン</t>
    </rPh>
    <phoneticPr fontId="1"/>
  </si>
  <si>
    <t>法人内組織（INDIVIDUAL)</t>
    <phoneticPr fontId="1"/>
  </si>
  <si>
    <t>個人事業主（SOLE_TRADER）</t>
    <phoneticPr fontId="1"/>
  </si>
  <si>
    <t>設定内容</t>
    <rPh sb="0" eb="2">
      <t>セッテイ</t>
    </rPh>
    <rPh sb="2" eb="4">
      <t>ナイヨウ</t>
    </rPh>
    <phoneticPr fontId="1"/>
  </si>
  <si>
    <t>設定例</t>
    <rPh sb="0" eb="2">
      <t>セッテイ</t>
    </rPh>
    <rPh sb="2" eb="3">
      <t>レイ</t>
    </rPh>
    <phoneticPr fontId="1"/>
  </si>
  <si>
    <t>製造業（PROF）</t>
    <phoneticPr fontId="1"/>
  </si>
  <si>
    <t>販売業/サービス業（RTLSRV）</t>
    <phoneticPr fontId="1"/>
  </si>
  <si>
    <t>卸業（TRADE）</t>
    <phoneticPr fontId="1"/>
  </si>
  <si>
    <t>その他（OTHER）</t>
    <phoneticPr fontId="1"/>
  </si>
  <si>
    <t>SOソリューション部</t>
    <rPh sb="9" eb="10">
      <t>ブ</t>
    </rPh>
    <phoneticPr fontId="1"/>
  </si>
  <si>
    <t>Eメール（EMAIL_MY_MESSAGES）</t>
    <phoneticPr fontId="1"/>
  </si>
  <si>
    <t>郵送（MAIL）</t>
    <rPh sb="0" eb="2">
      <t>ユウソウ</t>
    </rPh>
    <phoneticPr fontId="1"/>
  </si>
  <si>
    <t>ショートメッセージ（SMS）</t>
    <phoneticPr fontId="1"/>
  </si>
  <si>
    <t>電話（TEL）</t>
    <rPh sb="0" eb="2">
      <t>デンワ</t>
    </rPh>
    <phoneticPr fontId="1"/>
  </si>
  <si>
    <t>記載内容</t>
    <rPh sb="0" eb="2">
      <t>キサイ</t>
    </rPh>
    <rPh sb="2" eb="4">
      <t>ナイヨウ</t>
    </rPh>
    <phoneticPr fontId="1"/>
  </si>
  <si>
    <t>0358434609</t>
    <phoneticPr fontId="1"/>
  </si>
  <si>
    <t>会社名を記載ください</t>
    <rPh sb="0" eb="3">
      <t>カイシャメイ</t>
    </rPh>
    <rPh sb="4" eb="6">
      <t>キサイ</t>
    </rPh>
    <phoneticPr fontId="1"/>
  </si>
  <si>
    <t>連絡先担当者の姓をご記載ください（組織名でも可）</t>
    <rPh sb="0" eb="3">
      <t>レンラクサキ</t>
    </rPh>
    <rPh sb="3" eb="6">
      <t>タントウシャ</t>
    </rPh>
    <rPh sb="7" eb="8">
      <t>セイ</t>
    </rPh>
    <rPh sb="10" eb="12">
      <t>キサイ</t>
    </rPh>
    <rPh sb="17" eb="20">
      <t>ソシキメイ</t>
    </rPh>
    <rPh sb="22" eb="23">
      <t>カ</t>
    </rPh>
    <phoneticPr fontId="1"/>
  </si>
  <si>
    <t>連絡先の電話番号をご記載ください</t>
    <rPh sb="0" eb="3">
      <t>レンラクサキ</t>
    </rPh>
    <rPh sb="4" eb="6">
      <t>デンワ</t>
    </rPh>
    <rPh sb="6" eb="8">
      <t>バンゴウ</t>
    </rPh>
    <rPh sb="10" eb="12">
      <t>キサイ</t>
    </rPh>
    <phoneticPr fontId="1"/>
  </si>
  <si>
    <t>連絡先住所の郵便番号をご記載ください</t>
    <rPh sb="0" eb="3">
      <t>レンラクサキ</t>
    </rPh>
    <rPh sb="3" eb="5">
      <t>ジュウショ</t>
    </rPh>
    <rPh sb="6" eb="10">
      <t>ユウビンバンゴウ</t>
    </rPh>
    <rPh sb="12" eb="14">
      <t>キサイ</t>
    </rPh>
    <phoneticPr fontId="1"/>
  </si>
  <si>
    <t>固定値</t>
    <rPh sb="0" eb="3">
      <t>コテイチ</t>
    </rPh>
    <phoneticPr fontId="7"/>
  </si>
  <si>
    <t>&lt;contactDetails&gt;</t>
  </si>
  <si>
    <t>&lt;/contactDetails&gt;</t>
  </si>
  <si>
    <t>&lt;/email&gt;</t>
  </si>
  <si>
    <t>&lt;/phoneNumberDay&gt;</t>
  </si>
  <si>
    <t>&lt;/phoneNumberEvening&gt;</t>
  </si>
  <si>
    <t>&lt;/mobile&gt;</t>
    <phoneticPr fontId="7"/>
  </si>
  <si>
    <t>&lt;/fax&gt;</t>
  </si>
  <si>
    <t>&lt;/preferredContactMethodKey&gt;</t>
  </si>
  <si>
    <t>&lt;/preferredContactLanguageKey&gt;</t>
  </si>
  <si>
    <t>&lt;/city&gt;</t>
  </si>
  <si>
    <t>&lt;/zipCode&gt;</t>
  </si>
  <si>
    <t>&lt;/streetName&gt;</t>
  </si>
  <si>
    <t>&lt;/entityTypeKey&gt;</t>
  </si>
  <si>
    <t>&lt;/contactCustomerTitleKey&gt;</t>
  </si>
  <si>
    <t>&lt;/contactFirstName&gt;</t>
  </si>
  <si>
    <t>&lt;/contactMiddleName&gt;</t>
  </si>
  <si>
    <t>&lt;/contactLastName&gt;</t>
  </si>
  <si>
    <t>&lt;/contactPreferredName&gt;</t>
  </si>
  <si>
    <t>&lt;/businessName&gt;</t>
  </si>
  <si>
    <t>&lt;/legalName&gt;</t>
  </si>
  <si>
    <t>&lt;/commercialRegistrationNumber&gt;</t>
  </si>
  <si>
    <t>&lt;/industryTypeKey&gt;</t>
  </si>
  <si>
    <t>&lt;/timeZone&gt;</t>
  </si>
  <si>
    <t>&lt;/tenantName&gt;</t>
  </si>
  <si>
    <t>&lt;/description&gt;</t>
  </si>
  <si>
    <t>&lt;/operatorName&gt;</t>
  </si>
  <si>
    <t>&lt;/operatorPassword&gt;</t>
  </si>
  <si>
    <t>&lt;?xml version="1.0" encoding="UTF-8" standalone="yes"?&gt;</t>
  </si>
  <si>
    <t>&lt;createTenant xmlns="http://www.infonova.com/product/model"&gt;</t>
  </si>
  <si>
    <t>&lt;/createTenant&gt;</t>
  </si>
  <si>
    <t>&lt;operator&gt;admin&lt;/operator&gt;</t>
    <phoneticPr fontId="1"/>
  </si>
  <si>
    <r>
      <t>&lt;email&gt;</t>
    </r>
    <r>
      <rPr>
        <sz val="11"/>
        <color rgb="FF808080"/>
        <rFont val="Consolas"/>
        <family val="3"/>
      </rPr>
      <t/>
    </r>
    <phoneticPr fontId="7"/>
  </si>
  <si>
    <r>
      <t>&lt;phoneNumberDay&gt;</t>
    </r>
    <r>
      <rPr>
        <sz val="11"/>
        <color rgb="FF808080"/>
        <rFont val="Consolas"/>
        <family val="3"/>
      </rPr>
      <t/>
    </r>
    <phoneticPr fontId="7"/>
  </si>
  <si>
    <r>
      <t>&lt;phoneNumberEvening&gt;</t>
    </r>
    <r>
      <rPr>
        <sz val="11"/>
        <color rgb="FF808080"/>
        <rFont val="Consolas"/>
        <family val="3"/>
      </rPr>
      <t/>
    </r>
    <phoneticPr fontId="7"/>
  </si>
  <si>
    <r>
      <t>&lt;mobile&gt;</t>
    </r>
    <r>
      <rPr>
        <sz val="11"/>
        <color rgb="FFD4D4D4"/>
        <rFont val="Consolas"/>
        <family val="3"/>
      </rPr>
      <t/>
    </r>
    <phoneticPr fontId="7"/>
  </si>
  <si>
    <r>
      <t>&lt;fax&gt;</t>
    </r>
    <r>
      <rPr>
        <sz val="11"/>
        <color rgb="FF808080"/>
        <rFont val="Consolas"/>
        <family val="3"/>
      </rPr>
      <t/>
    </r>
    <phoneticPr fontId="7"/>
  </si>
  <si>
    <r>
      <t>&lt;preferredContactMethodKey&gt;</t>
    </r>
    <r>
      <rPr>
        <sz val="11"/>
        <color rgb="FF808080"/>
        <rFont val="Consolas"/>
        <family val="3"/>
      </rPr>
      <t/>
    </r>
    <phoneticPr fontId="7"/>
  </si>
  <si>
    <r>
      <t>&lt;preferredContactLanguageKey&gt;</t>
    </r>
    <r>
      <rPr>
        <sz val="11"/>
        <color rgb="FF808080"/>
        <rFont val="Consolas"/>
        <family val="3"/>
      </rPr>
      <t/>
    </r>
    <phoneticPr fontId="7"/>
  </si>
  <si>
    <t>&lt;address&gt;</t>
  </si>
  <si>
    <r>
      <t>&lt;city&gt;</t>
    </r>
    <r>
      <rPr>
        <sz val="11"/>
        <color rgb="FF808080"/>
        <rFont val="Consolas"/>
        <family val="3"/>
      </rPr>
      <t/>
    </r>
    <phoneticPr fontId="7"/>
  </si>
  <si>
    <r>
      <t>&lt;zipCode&gt;</t>
    </r>
    <r>
      <rPr>
        <sz val="11"/>
        <color rgb="FF808080"/>
        <rFont val="Consolas"/>
        <family val="3"/>
      </rPr>
      <t/>
    </r>
    <phoneticPr fontId="7"/>
  </si>
  <si>
    <r>
      <t>&lt;streetName&gt;</t>
    </r>
    <r>
      <rPr>
        <sz val="11"/>
        <color rgb="FF808080"/>
        <rFont val="Consolas"/>
        <family val="3"/>
      </rPr>
      <t/>
    </r>
    <phoneticPr fontId="7"/>
  </si>
  <si>
    <r>
      <t>&lt;countryKey&gt;</t>
    </r>
    <r>
      <rPr>
        <sz val="11"/>
        <color rgb="FF808080"/>
        <rFont val="Consolas"/>
        <family val="3"/>
      </rPr>
      <t/>
    </r>
    <phoneticPr fontId="7"/>
  </si>
  <si>
    <t>&lt;/address&gt;</t>
  </si>
  <si>
    <t>&lt;businessCustomerAttributes&gt;</t>
  </si>
  <si>
    <t>&lt;/businessCustomerAttributes&gt;</t>
  </si>
  <si>
    <r>
      <t>&lt;entityTypeKey&gt;</t>
    </r>
    <r>
      <rPr>
        <sz val="11"/>
        <color rgb="FF808080"/>
        <rFont val="Consolas"/>
        <family val="3"/>
      </rPr>
      <t/>
    </r>
    <phoneticPr fontId="1"/>
  </si>
  <si>
    <r>
      <t>&lt;contactCustomerTitleKey&gt;</t>
    </r>
    <r>
      <rPr>
        <sz val="11"/>
        <color rgb="FF808080"/>
        <rFont val="Consolas"/>
        <family val="3"/>
      </rPr>
      <t/>
    </r>
    <phoneticPr fontId="1"/>
  </si>
  <si>
    <r>
      <t>&lt;contactFirstName&gt;</t>
    </r>
    <r>
      <rPr>
        <sz val="11"/>
        <color rgb="FF808080"/>
        <rFont val="Consolas"/>
        <family val="3"/>
      </rPr>
      <t/>
    </r>
    <phoneticPr fontId="1"/>
  </si>
  <si>
    <r>
      <t>&lt;contactMiddleName&gt;</t>
    </r>
    <r>
      <rPr>
        <sz val="11"/>
        <color rgb="FF808080"/>
        <rFont val="Consolas"/>
        <family val="3"/>
      </rPr>
      <t/>
    </r>
    <phoneticPr fontId="1"/>
  </si>
  <si>
    <r>
      <t>&lt;contactLastName&gt;</t>
    </r>
    <r>
      <rPr>
        <sz val="11"/>
        <color rgb="FF808080"/>
        <rFont val="Consolas"/>
        <family val="3"/>
      </rPr>
      <t/>
    </r>
    <phoneticPr fontId="1"/>
  </si>
  <si>
    <r>
      <t>&lt;contactPreferredName&gt;</t>
    </r>
    <r>
      <rPr>
        <sz val="11"/>
        <color rgb="FF808080"/>
        <rFont val="Consolas"/>
        <family val="3"/>
      </rPr>
      <t/>
    </r>
    <phoneticPr fontId="1"/>
  </si>
  <si>
    <r>
      <t>&lt;businessName&gt;</t>
    </r>
    <r>
      <rPr>
        <sz val="11"/>
        <color rgb="FF808080"/>
        <rFont val="Consolas"/>
        <family val="3"/>
      </rPr>
      <t/>
    </r>
    <phoneticPr fontId="1"/>
  </si>
  <si>
    <r>
      <t>&lt;legalName&gt;</t>
    </r>
    <r>
      <rPr>
        <sz val="11"/>
        <color rgb="FF808080"/>
        <rFont val="Consolas"/>
        <family val="3"/>
      </rPr>
      <t/>
    </r>
    <phoneticPr fontId="1"/>
  </si>
  <si>
    <r>
      <t>&lt;commercialRegistrationNumber&gt;</t>
    </r>
    <r>
      <rPr>
        <sz val="11"/>
        <color rgb="FF808080"/>
        <rFont val="Consolas"/>
        <family val="3"/>
      </rPr>
      <t/>
    </r>
    <phoneticPr fontId="1"/>
  </si>
  <si>
    <r>
      <t>&lt;industryTypeKey&gt;</t>
    </r>
    <r>
      <rPr>
        <sz val="11"/>
        <color rgb="FF808080"/>
        <rFont val="Consolas"/>
        <family val="3"/>
      </rPr>
      <t/>
    </r>
    <phoneticPr fontId="1"/>
  </si>
  <si>
    <r>
      <t>&lt;timeZone&gt;</t>
    </r>
    <r>
      <rPr>
        <sz val="11"/>
        <color rgb="FF808080"/>
        <rFont val="Consolas"/>
        <family val="3"/>
      </rPr>
      <t/>
    </r>
    <phoneticPr fontId="1"/>
  </si>
  <si>
    <t>&lt;tenantAttributes&gt;</t>
  </si>
  <si>
    <t>&lt;/tenantAttributes&gt;</t>
  </si>
  <si>
    <r>
      <t>&lt;tenantName&gt;</t>
    </r>
    <r>
      <rPr>
        <sz val="11"/>
        <color rgb="FF808080"/>
        <rFont val="Consolas"/>
        <family val="3"/>
      </rPr>
      <t/>
    </r>
    <phoneticPr fontId="1"/>
  </si>
  <si>
    <r>
      <t>&lt;description&gt;</t>
    </r>
    <r>
      <rPr>
        <sz val="11"/>
        <color rgb="FF808080"/>
        <rFont val="Consolas"/>
        <family val="3"/>
      </rPr>
      <t/>
    </r>
    <phoneticPr fontId="1"/>
  </si>
  <si>
    <r>
      <t>&lt;operatorName&gt;</t>
    </r>
    <r>
      <rPr>
        <sz val="11"/>
        <color rgb="FF808080"/>
        <rFont val="Consolas"/>
        <family val="3"/>
      </rPr>
      <t/>
    </r>
    <phoneticPr fontId="1"/>
  </si>
  <si>
    <r>
      <t>&lt;operatorPassword&gt;</t>
    </r>
    <r>
      <rPr>
        <sz val="11"/>
        <color rgb="FF808080"/>
        <rFont val="Consolas"/>
        <family val="3"/>
      </rPr>
      <t/>
    </r>
    <phoneticPr fontId="1"/>
  </si>
  <si>
    <t>連絡手段</t>
    <rPh sb="0" eb="2">
      <t>レンラク</t>
    </rPh>
    <rPh sb="2" eb="4">
      <t>シュダン</t>
    </rPh>
    <phoneticPr fontId="1"/>
  </si>
  <si>
    <t>サービス種別</t>
    <rPh sb="4" eb="6">
      <t>シュベツ</t>
    </rPh>
    <phoneticPr fontId="1"/>
  </si>
  <si>
    <t>ビジネス種別</t>
    <rPh sb="4" eb="6">
      <t>シュベツ</t>
    </rPh>
    <phoneticPr fontId="1"/>
  </si>
  <si>
    <t>⇒tenant.xml項目</t>
    <rPh sb="11" eb="13">
      <t>コウモク</t>
    </rPh>
    <phoneticPr fontId="1"/>
  </si>
  <si>
    <t>※SELECT</t>
    <phoneticPr fontId="1"/>
  </si>
  <si>
    <t>タイムゾーン</t>
    <phoneticPr fontId="1"/>
  </si>
  <si>
    <t>Asia/Tokyo</t>
    <phoneticPr fontId="1"/>
  </si>
  <si>
    <t>&lt;streetNumber&gt;</t>
    <phoneticPr fontId="1"/>
  </si>
  <si>
    <t>&lt;/countryKey&gt;</t>
    <phoneticPr fontId="1"/>
  </si>
  <si>
    <t>&lt;/streetNumber&gt;</t>
    <phoneticPr fontId="1"/>
  </si>
  <si>
    <t>&lt;変更履歴&gt;</t>
    <phoneticPr fontId="1"/>
  </si>
  <si>
    <t>Ver</t>
    <phoneticPr fontId="1"/>
  </si>
  <si>
    <t>更新日</t>
    <rPh sb="0" eb="3">
      <t>コウシンビ</t>
    </rPh>
    <phoneticPr fontId="1"/>
  </si>
  <si>
    <t>更新内容</t>
    <rPh sb="0" eb="2">
      <t>コウシン</t>
    </rPh>
    <rPh sb="2" eb="4">
      <t>ナイヨウ</t>
    </rPh>
    <phoneticPr fontId="1"/>
  </si>
  <si>
    <t>新規作成</t>
    <rPh sb="0" eb="2">
      <t>シンキ</t>
    </rPh>
    <rPh sb="2" eb="4">
      <t>サクセイ</t>
    </rPh>
    <phoneticPr fontId="1"/>
  </si>
  <si>
    <t>1.0</t>
    <phoneticPr fontId="1"/>
  </si>
  <si>
    <t>en</t>
    <phoneticPr fontId="1"/>
  </si>
  <si>
    <t>jp</t>
    <phoneticPr fontId="1"/>
  </si>
  <si>
    <t>更新シート</t>
    <rPh sb="0" eb="2">
      <t>コウシン</t>
    </rPh>
    <phoneticPr fontId="1"/>
  </si>
  <si>
    <t>グループ共通企業ID</t>
    <rPh sb="4" eb="6">
      <t>キョウツウ</t>
    </rPh>
    <rPh sb="6" eb="8">
      <t>キギョウ</t>
    </rPh>
    <phoneticPr fontId="1"/>
  </si>
  <si>
    <t>DUSS-No.</t>
    <phoneticPr fontId="1"/>
  </si>
  <si>
    <t>法人番号</t>
    <rPh sb="0" eb="2">
      <t>ホウジン</t>
    </rPh>
    <rPh sb="2" eb="4">
      <t>バンゴウ</t>
    </rPh>
    <phoneticPr fontId="1"/>
  </si>
  <si>
    <t>TSR企業コード</t>
    <rPh sb="3" eb="5">
      <t>キギョウ</t>
    </rPh>
    <phoneticPr fontId="1"/>
  </si>
  <si>
    <t>企業形態</t>
    <rPh sb="0" eb="2">
      <t>キギョウ</t>
    </rPh>
    <rPh sb="2" eb="4">
      <t>ケイタイ</t>
    </rPh>
    <phoneticPr fontId="1"/>
  </si>
  <si>
    <t>業種</t>
    <rPh sb="0" eb="2">
      <t>ギョウシュ</t>
    </rPh>
    <phoneticPr fontId="1"/>
  </si>
  <si>
    <t>企業名</t>
    <rPh sb="0" eb="2">
      <t>キギョウ</t>
    </rPh>
    <rPh sb="2" eb="3">
      <t>メイ</t>
    </rPh>
    <phoneticPr fontId="1"/>
  </si>
  <si>
    <t>企業名カナ</t>
    <rPh sb="0" eb="2">
      <t>キギョウ</t>
    </rPh>
    <rPh sb="2" eb="3">
      <t>メイ</t>
    </rPh>
    <phoneticPr fontId="1"/>
  </si>
  <si>
    <t>企業名（別名）</t>
    <rPh sb="0" eb="3">
      <t>キギョウメイ</t>
    </rPh>
    <rPh sb="4" eb="6">
      <t>ベツメイ</t>
    </rPh>
    <phoneticPr fontId="1"/>
  </si>
  <si>
    <t>企業内固有番号</t>
    <rPh sb="0" eb="2">
      <t>キギョウ</t>
    </rPh>
    <rPh sb="2" eb="3">
      <t>ナイ</t>
    </rPh>
    <rPh sb="3" eb="5">
      <t>コユウ</t>
    </rPh>
    <rPh sb="5" eb="7">
      <t>バンゴウ</t>
    </rPh>
    <phoneticPr fontId="1"/>
  </si>
  <si>
    <t>部署名</t>
    <rPh sb="0" eb="2">
      <t>ブショ</t>
    </rPh>
    <rPh sb="2" eb="3">
      <t>メイ</t>
    </rPh>
    <phoneticPr fontId="1"/>
  </si>
  <si>
    <t>法人情報</t>
    <rPh sb="0" eb="2">
      <t>ホウジン</t>
    </rPh>
    <rPh sb="2" eb="4">
      <t>ジョウホウ</t>
    </rPh>
    <phoneticPr fontId="1"/>
  </si>
  <si>
    <t>契約者情報</t>
    <rPh sb="0" eb="2">
      <t>ケイヤク</t>
    </rPh>
    <rPh sb="2" eb="3">
      <t>シャ</t>
    </rPh>
    <rPh sb="3" eb="5">
      <t>ジョウホウ</t>
    </rPh>
    <phoneticPr fontId="1"/>
  </si>
  <si>
    <t>敬称/役職</t>
    <rPh sb="0" eb="2">
      <t>ケイショウ</t>
    </rPh>
    <rPh sb="3" eb="5">
      <t>ヤクショク</t>
    </rPh>
    <phoneticPr fontId="1"/>
  </si>
  <si>
    <t>ミドルネーム</t>
    <phoneticPr fontId="1"/>
  </si>
  <si>
    <t>ニックネーム</t>
    <phoneticPr fontId="1"/>
  </si>
  <si>
    <r>
      <t>電話番号</t>
    </r>
    <r>
      <rPr>
        <sz val="10"/>
        <color rgb="FFFF0000"/>
        <rFont val="Meiryo UI"/>
        <family val="3"/>
        <charset val="128"/>
      </rPr>
      <t>*</t>
    </r>
    <rPh sb="0" eb="2">
      <t>デンワ</t>
    </rPh>
    <rPh sb="2" eb="4">
      <t>バンゴウ</t>
    </rPh>
    <phoneticPr fontId="1"/>
  </si>
  <si>
    <r>
      <t>名フリガナ（カナのみ）</t>
    </r>
    <r>
      <rPr>
        <sz val="10"/>
        <color rgb="FFFF0000"/>
        <rFont val="Meiryo UI"/>
        <family val="3"/>
        <charset val="128"/>
      </rPr>
      <t>*</t>
    </r>
    <rPh sb="0" eb="1">
      <t>メイ</t>
    </rPh>
    <phoneticPr fontId="1"/>
  </si>
  <si>
    <r>
      <t>姓フリガナ（カナのみ）</t>
    </r>
    <r>
      <rPr>
        <sz val="10"/>
        <color rgb="FFFF0000"/>
        <rFont val="Meiryo UI"/>
        <family val="3"/>
        <charset val="128"/>
      </rPr>
      <t>*</t>
    </r>
    <rPh sb="0" eb="1">
      <t>セイ</t>
    </rPh>
    <phoneticPr fontId="1"/>
  </si>
  <si>
    <r>
      <t>名</t>
    </r>
    <r>
      <rPr>
        <sz val="10"/>
        <color rgb="FFFF0000"/>
        <rFont val="Meiryo UI"/>
        <family val="3"/>
        <charset val="128"/>
      </rPr>
      <t>*</t>
    </r>
    <rPh sb="0" eb="1">
      <t>メイ</t>
    </rPh>
    <phoneticPr fontId="1"/>
  </si>
  <si>
    <r>
      <t>姓</t>
    </r>
    <r>
      <rPr>
        <sz val="10"/>
        <color rgb="FFFF0000"/>
        <rFont val="Meiryo UI"/>
        <family val="3"/>
        <charset val="128"/>
      </rPr>
      <t>*</t>
    </r>
    <rPh sb="0" eb="1">
      <t>セイ</t>
    </rPh>
    <phoneticPr fontId="1"/>
  </si>
  <si>
    <r>
      <t>企業名</t>
    </r>
    <r>
      <rPr>
        <sz val="10"/>
        <color rgb="FFFF0000"/>
        <rFont val="Meiryo UI"/>
        <family val="3"/>
        <charset val="128"/>
      </rPr>
      <t>*</t>
    </r>
    <rPh sb="0" eb="2">
      <t>キギョウ</t>
    </rPh>
    <rPh sb="2" eb="3">
      <t>メイ</t>
    </rPh>
    <phoneticPr fontId="1"/>
  </si>
  <si>
    <t>メールアドレス</t>
    <phoneticPr fontId="1"/>
  </si>
  <si>
    <t>連絡先情報</t>
    <rPh sb="0" eb="3">
      <t>レンラクサキ</t>
    </rPh>
    <rPh sb="3" eb="5">
      <t>ジョウホウ</t>
    </rPh>
    <phoneticPr fontId="1"/>
  </si>
  <si>
    <t>部署名</t>
    <rPh sb="0" eb="2">
      <t>ブショ</t>
    </rPh>
    <rPh sb="2" eb="3">
      <t>メイ</t>
    </rPh>
    <phoneticPr fontId="1"/>
  </si>
  <si>
    <t>その他情報２</t>
    <rPh sb="2" eb="3">
      <t>タ</t>
    </rPh>
    <rPh sb="3" eb="5">
      <t>ジョウホウ</t>
    </rPh>
    <phoneticPr fontId="1"/>
  </si>
  <si>
    <t>その他情報１</t>
    <rPh sb="2" eb="3">
      <t>タ</t>
    </rPh>
    <rPh sb="3" eb="5">
      <t>ジョウホウ</t>
    </rPh>
    <phoneticPr fontId="1"/>
  </si>
  <si>
    <t>その他情報３</t>
    <rPh sb="2" eb="3">
      <t>タ</t>
    </rPh>
    <rPh sb="3" eb="5">
      <t>ジョウホウ</t>
    </rPh>
    <phoneticPr fontId="1"/>
  </si>
  <si>
    <t>住所情報</t>
    <rPh sb="0" eb="2">
      <t>ジュウショ</t>
    </rPh>
    <rPh sb="2" eb="4">
      <t>ジョウホウ</t>
    </rPh>
    <phoneticPr fontId="1"/>
  </si>
  <si>
    <r>
      <t>郵便番号</t>
    </r>
    <r>
      <rPr>
        <sz val="10"/>
        <color rgb="FFFF0000"/>
        <rFont val="Meiryo UI"/>
        <family val="3"/>
        <charset val="128"/>
      </rPr>
      <t>*</t>
    </r>
    <rPh sb="0" eb="4">
      <t>ユウビンバンゴウ</t>
    </rPh>
    <phoneticPr fontId="1"/>
  </si>
  <si>
    <r>
      <t>都道府県</t>
    </r>
    <r>
      <rPr>
        <sz val="10"/>
        <color rgb="FFFF0000"/>
        <rFont val="Meiryo UI"/>
        <family val="3"/>
        <charset val="128"/>
      </rPr>
      <t>*</t>
    </r>
    <rPh sb="0" eb="4">
      <t>トドウフケン</t>
    </rPh>
    <phoneticPr fontId="1"/>
  </si>
  <si>
    <r>
      <t>市区郡町村名</t>
    </r>
    <r>
      <rPr>
        <sz val="10"/>
        <color rgb="FFFF0000"/>
        <rFont val="Meiryo UI"/>
        <family val="3"/>
        <charset val="128"/>
      </rPr>
      <t>*</t>
    </r>
    <rPh sb="0" eb="3">
      <t>シクグン</t>
    </rPh>
    <rPh sb="3" eb="5">
      <t>チョウソン</t>
    </rPh>
    <rPh sb="5" eb="6">
      <t>メイ</t>
    </rPh>
    <phoneticPr fontId="1"/>
  </si>
  <si>
    <r>
      <t>町名・番地</t>
    </r>
    <r>
      <rPr>
        <sz val="10"/>
        <color rgb="FFFF0000"/>
        <rFont val="Meiryo UI"/>
        <family val="3"/>
        <charset val="128"/>
      </rPr>
      <t>*</t>
    </r>
    <rPh sb="0" eb="2">
      <t>チョウメイ</t>
    </rPh>
    <rPh sb="3" eb="5">
      <t>バンチ</t>
    </rPh>
    <phoneticPr fontId="1"/>
  </si>
  <si>
    <t>町名・番地２</t>
    <rPh sb="0" eb="2">
      <t>チョウメイ</t>
    </rPh>
    <rPh sb="3" eb="5">
      <t>バンチ</t>
    </rPh>
    <phoneticPr fontId="1"/>
  </si>
  <si>
    <t>優先連絡先</t>
    <rPh sb="0" eb="5">
      <t>ユウセンレンラクサキ</t>
    </rPh>
    <phoneticPr fontId="1"/>
  </si>
  <si>
    <t>携帯電話</t>
    <rPh sb="0" eb="2">
      <t>ケイタイ</t>
    </rPh>
    <rPh sb="2" eb="4">
      <t>デンワ</t>
    </rPh>
    <phoneticPr fontId="1"/>
  </si>
  <si>
    <t>Eメール</t>
    <phoneticPr fontId="1"/>
  </si>
  <si>
    <r>
      <t>情報名（</t>
    </r>
    <r>
      <rPr>
        <sz val="10"/>
        <color rgb="FFFF0000"/>
        <rFont val="Meiryo UI"/>
        <family val="3"/>
        <charset val="128"/>
      </rPr>
      <t>＊は必須</t>
    </r>
    <r>
      <rPr>
        <sz val="10"/>
        <rFont val="Meiryo UI"/>
        <family val="3"/>
        <charset val="128"/>
      </rPr>
      <t>）</t>
    </r>
    <rPh sb="0" eb="2">
      <t>ジョウホウ</t>
    </rPh>
    <rPh sb="2" eb="3">
      <t>メイ</t>
    </rPh>
    <rPh sb="6" eb="8">
      <t>ヒッス</t>
    </rPh>
    <phoneticPr fontId="1"/>
  </si>
  <si>
    <t>連絡先担当者の名をご記載ください</t>
    <rPh sb="0" eb="3">
      <t>レンラクサキ</t>
    </rPh>
    <rPh sb="3" eb="6">
      <t>タントウシャ</t>
    </rPh>
    <rPh sb="7" eb="8">
      <t>メイ</t>
    </rPh>
    <rPh sb="10" eb="12">
      <t>キサイ</t>
    </rPh>
    <phoneticPr fontId="1"/>
  </si>
  <si>
    <t>連絡先住所の都道府県をご記載ください</t>
    <rPh sb="0" eb="3">
      <t>レンラクサキ</t>
    </rPh>
    <rPh sb="3" eb="5">
      <t>ジュウショ</t>
    </rPh>
    <rPh sb="6" eb="10">
      <t>トドウフケン</t>
    </rPh>
    <rPh sb="12" eb="14">
      <t>キサイ</t>
    </rPh>
    <phoneticPr fontId="1"/>
  </si>
  <si>
    <t>連絡先住所の市区町村をご記載ください</t>
    <rPh sb="0" eb="3">
      <t>レンラクサキ</t>
    </rPh>
    <rPh sb="3" eb="5">
      <t>ジュウショ</t>
    </rPh>
    <rPh sb="6" eb="8">
      <t>シク</t>
    </rPh>
    <rPh sb="8" eb="10">
      <t>チョウソン</t>
    </rPh>
    <rPh sb="12" eb="14">
      <t>キサイ</t>
    </rPh>
    <phoneticPr fontId="1"/>
  </si>
  <si>
    <t>連絡先住所の町名・番地をご記載ください</t>
    <rPh sb="0" eb="3">
      <t>レンラクサキ</t>
    </rPh>
    <rPh sb="3" eb="5">
      <t>ジュウショ</t>
    </rPh>
    <rPh sb="6" eb="8">
      <t>チョウメイ</t>
    </rPh>
    <rPh sb="9" eb="11">
      <t>バンチ</t>
    </rPh>
    <rPh sb="13" eb="15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</si>
  <si>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</si>
  <si>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連絡先のEメールアドレスをご記載ください（メール通知の送付先アドレスとなります）</t>
    <rPh sb="24" eb="26">
      <t>ツウチ</t>
    </rPh>
    <rPh sb="27" eb="30">
      <t>ソウフサキ</t>
    </rPh>
    <phoneticPr fontId="1"/>
  </si>
  <si>
    <t>選択肢（Eメール/電話/携帯電話(SMS)/郵便）</t>
    <rPh sb="0" eb="3">
      <t>センタクシ</t>
    </rPh>
    <rPh sb="9" eb="11">
      <t>デンワ</t>
    </rPh>
    <rPh sb="12" eb="16">
      <t>ケイタイデンワ</t>
    </rPh>
    <rPh sb="22" eb="24">
      <t>ユウビン</t>
    </rPh>
    <phoneticPr fontId="1"/>
  </si>
  <si>
    <t>選択肢（法人/法人内組織/個人事業主）</t>
    <rPh sb="0" eb="3">
      <t>センタクシ</t>
    </rPh>
    <rPh sb="4" eb="6">
      <t>ホウジン</t>
    </rPh>
    <rPh sb="7" eb="9">
      <t>ホウジン</t>
    </rPh>
    <rPh sb="9" eb="10">
      <t>ナイ</t>
    </rPh>
    <rPh sb="10" eb="12">
      <t>ソシキ</t>
    </rPh>
    <rPh sb="13" eb="15">
      <t>コジン</t>
    </rPh>
    <rPh sb="15" eb="18">
      <t>ジギョウヌシ</t>
    </rPh>
    <phoneticPr fontId="1"/>
  </si>
  <si>
    <t>選択肢（専門事業者/小売/卸業/その他）</t>
    <rPh sb="0" eb="3">
      <t>センタクシ</t>
    </rPh>
    <rPh sb="4" eb="6">
      <t>センモン</t>
    </rPh>
    <rPh sb="6" eb="9">
      <t>ジギョウシャ</t>
    </rPh>
    <rPh sb="10" eb="12">
      <t>コウ</t>
    </rPh>
    <rPh sb="13" eb="14">
      <t>オロシ</t>
    </rPh>
    <rPh sb="14" eb="15">
      <t>ギョウ</t>
    </rPh>
    <rPh sb="18" eb="19">
      <t>タ</t>
    </rPh>
    <phoneticPr fontId="1"/>
  </si>
  <si>
    <t>連絡に使用する言語</t>
    <rPh sb="0" eb="2">
      <t>レンラク</t>
    </rPh>
    <rPh sb="3" eb="5">
      <t>シヨウ</t>
    </rPh>
    <rPh sb="7" eb="9">
      <t>ゲンゴ</t>
    </rPh>
    <phoneticPr fontId="1"/>
  </si>
  <si>
    <t>Japanese</t>
    <phoneticPr fontId="1"/>
  </si>
  <si>
    <t>港南1-9-1</t>
    <rPh sb="0" eb="2">
      <t>コウナン</t>
    </rPh>
    <phoneticPr fontId="1"/>
  </si>
  <si>
    <t>東京都</t>
    <phoneticPr fontId="1"/>
  </si>
  <si>
    <t>港区</t>
    <phoneticPr fontId="1"/>
  </si>
  <si>
    <t>dummy@aa.aa</t>
    <phoneticPr fontId="1"/>
  </si>
  <si>
    <t>フルフィル</t>
    <phoneticPr fontId="1"/>
  </si>
  <si>
    <t>太郎</t>
    <rPh sb="0" eb="2">
      <t>タロウ</t>
    </rPh>
    <phoneticPr fontId="1"/>
  </si>
  <si>
    <t>フルフィル</t>
    <phoneticPr fontId="1"/>
  </si>
  <si>
    <t>タロウ</t>
    <phoneticPr fontId="1"/>
  </si>
  <si>
    <t>Eメール</t>
    <phoneticPr fontId="1"/>
  </si>
  <si>
    <t>NTTコムウェア(卸株式会社用)</t>
    <rPh sb="9" eb="10">
      <t>オロシ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</si>
</sst>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Arial"/>
      <family val="2"/>
    </font>
    <font>
      <sz val="10"/>
      <color rgb="FF3333FF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808080"/>
      <name val="Consolas"/>
      <family val="3"/>
    </font>
    <font>
      <sz val="11"/>
      <color rgb="FFD4D4D4"/>
      <name val="Consolas"/>
      <family val="3"/>
    </font>
    <font>
      <sz val="11"/>
      <name val="游ゴシック"/>
      <family val="2"/>
      <scheme val="minor"/>
    </font>
    <font>
      <sz val="11"/>
      <name val="Consolas"/>
      <family val="3"/>
    </font>
    <font>
      <sz val="11"/>
      <color theme="1"/>
      <name val="游ゴシック"/>
      <family val="2"/>
      <scheme val="minor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10"/>
      <color rgb="FF3333FF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0" fontId="1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10" fillId="0" borderId="0" xfId="0" applyFont="1" applyAlignment="1">
      <alignment vertical="center"/>
    </xf>
    <xf numFmtId="0" fontId="11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3" xfId="0" applyFont="1" applyFill="1" applyBorder="1" applyAlignment="1">
      <alignment vertical="top"/>
    </xf>
    <xf numFmtId="0" fontId="0" fillId="0" borderId="6" xfId="0" applyBorder="1"/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0" fillId="7" borderId="0" xfId="0" applyFont="1" applyFill="1" applyAlignment="1">
      <alignment vertical="center"/>
    </xf>
    <xf numFmtId="0" fontId="0" fillId="8" borderId="8" xfId="0" applyFill="1" applyBorder="1"/>
    <xf numFmtId="0" fontId="0" fillId="0" borderId="9" xfId="0" applyFill="1" applyBorder="1"/>
    <xf numFmtId="0" fontId="0" fillId="0" borderId="0" xfId="0" applyBorder="1"/>
    <xf numFmtId="0" fontId="2" fillId="0" borderId="2" xfId="0" applyFont="1" applyFill="1" applyBorder="1" applyAlignment="1">
      <alignment vertical="top" wrapText="1"/>
    </xf>
    <xf numFmtId="0" fontId="0" fillId="0" borderId="8" xfId="0" applyBorder="1"/>
    <xf numFmtId="0" fontId="2" fillId="0" borderId="3" xfId="0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3" fillId="0" borderId="0" xfId="2" applyFont="1"/>
    <xf numFmtId="0" fontId="14" fillId="9" borderId="1" xfId="2" applyFont="1" applyFill="1" applyBorder="1" applyAlignment="1" applyProtection="1">
      <alignment horizontal="center" vertical="center" wrapText="1" readingOrder="1"/>
    </xf>
    <xf numFmtId="14" fontId="15" fillId="0" borderId="1" xfId="2" applyNumberFormat="1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0" fontId="15" fillId="0" borderId="1" xfId="2" quotePrefix="1" applyFont="1" applyBorder="1" applyAlignment="1">
      <alignment horizontal="center"/>
    </xf>
    <xf numFmtId="0" fontId="0" fillId="8" borderId="5" xfId="0" applyFill="1" applyBorder="1"/>
    <xf numFmtId="0" fontId="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1" xfId="0" quotePrefix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top"/>
    </xf>
    <xf numFmtId="0" fontId="17" fillId="0" borderId="1" xfId="3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2" fillId="5" borderId="1" xfId="0" quotePrefix="1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49" fontId="2" fillId="5" borderId="1" xfId="0" applyNumberFormat="1" applyFont="1" applyFill="1" applyBorder="1" applyAlignment="1">
      <alignment vertical="top"/>
    </xf>
    <xf numFmtId="0" fontId="2" fillId="5" borderId="3" xfId="0" applyFont="1" applyFill="1" applyBorder="1" applyAlignment="1">
      <alignment horizontal="left" vertical="top"/>
    </xf>
    <xf numFmtId="0" fontId="17" fillId="5" borderId="1" xfId="3" applyFill="1" applyBorder="1" applyAlignment="1">
      <alignment vertical="top"/>
    </xf>
    <xf numFmtId="0" fontId="18" fillId="0" borderId="1" xfId="3" quotePrefix="1" applyNumberFormat="1" applyFont="1" applyFill="1" applyBorder="1" applyAlignment="1">
      <alignment vertical="top"/>
    </xf>
    <xf numFmtId="0" fontId="5" fillId="5" borderId="1" xfId="0" quotePrefix="1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ummy@aa.a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/>
  </sheetViews>
  <sheetFormatPr defaultRowHeight="10.5" x14ac:dyDescent="0.3"/>
  <cols>
    <col min="1" max="1" width="2.25" style="36" customWidth="1"/>
    <col min="2" max="2" width="6" style="36" customWidth="1"/>
    <col min="3" max="3" width="9.875" style="36" bestFit="1" customWidth="1"/>
    <col min="4" max="4" width="19.875" style="36" customWidth="1"/>
    <col min="5" max="5" width="69.75" style="36" customWidth="1"/>
    <col min="6" max="16384" width="9" style="36"/>
  </cols>
  <sheetData>
    <row r="1" spans="1:5" x14ac:dyDescent="0.3">
      <c r="A1" s="36" t="s">
        <v>99</v>
      </c>
    </row>
    <row r="3" spans="1:5" ht="12" x14ac:dyDescent="0.3">
      <c r="B3" s="37" t="s">
        <v>100</v>
      </c>
      <c r="C3" s="37" t="s">
        <v>101</v>
      </c>
      <c r="D3" s="37" t="s">
        <v>107</v>
      </c>
      <c r="E3" s="37" t="s">
        <v>102</v>
      </c>
    </row>
    <row r="4" spans="1:5" ht="12" x14ac:dyDescent="0.35">
      <c r="B4" s="40" t="s">
        <v>104</v>
      </c>
      <c r="C4" s="38">
        <v>44513</v>
      </c>
      <c r="D4" s="39" t="s">
        <v>2</v>
      </c>
      <c r="E4" s="39" t="s">
        <v>103</v>
      </c>
    </row>
  </sheetData>
  <phoneticPr fontId="1"/>
  <pageMargins left="0.7" right="0.7" top="0.75" bottom="0.75" header="0.3" footer="0.3"/>
  <pageSetup paperSize="9" orientation="portrait" horizontalDpi="300" verticalDpi="300" r:id="rId1"/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U50"/>
  <sheetViews>
    <sheetView tabSelected="1" zoomScale="70" zoomScaleNormal="70" workbookViewId="0"/>
  </sheetViews>
  <sheetFormatPr defaultRowHeight="14.25" x14ac:dyDescent="0.7"/>
  <cols>
    <col min="1" max="1" width="13.375" style="1" bestFit="1" customWidth="1"/>
    <col min="2" max="2" width="26.125" style="1" bestFit="1" customWidth="1"/>
    <col min="3" max="3" width="61.5" style="1" customWidth="1"/>
    <col min="4" max="4" width="26.75" style="1" customWidth="1"/>
    <col min="5" max="5" width="32.125" style="1" customWidth="1"/>
    <col min="6" max="6" width="46.375" style="1" customWidth="1"/>
    <col min="7" max="16384" width="9" style="1"/>
  </cols>
  <sheetData>
    <row r="2" spans="1:21" ht="18.75" customHeight="1" x14ac:dyDescent="0.7">
      <c r="A2" s="83" t="s">
        <v>4</v>
      </c>
      <c r="B2" s="83"/>
      <c r="C2" s="83"/>
      <c r="D2" s="73" t="s">
        <v>9</v>
      </c>
      <c r="E2" s="80" t="s">
        <v>8</v>
      </c>
      <c r="F2" s="72" t="s">
        <v>3</v>
      </c>
      <c r="H2" s="43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x14ac:dyDescent="0.7">
      <c r="A3" s="6" t="s">
        <v>1</v>
      </c>
      <c r="B3" s="6" t="s">
        <v>145</v>
      </c>
      <c r="C3" s="7" t="s">
        <v>19</v>
      </c>
      <c r="D3" s="73"/>
      <c r="E3" s="81"/>
      <c r="F3" s="72"/>
      <c r="H3" s="43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5" customHeight="1" x14ac:dyDescent="0.7">
      <c r="A4" s="74" t="s">
        <v>119</v>
      </c>
      <c r="B4" s="2" t="s">
        <v>108</v>
      </c>
      <c r="C4" s="3"/>
      <c r="D4" s="2"/>
      <c r="E4" s="4"/>
      <c r="F4" s="11"/>
      <c r="H4" s="43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7.649999999999999" x14ac:dyDescent="0.7">
      <c r="A5" s="75"/>
      <c r="B5" s="2" t="s">
        <v>109</v>
      </c>
      <c r="C5" s="2"/>
      <c r="D5" s="3"/>
      <c r="E5" s="4"/>
      <c r="F5" s="4"/>
      <c r="H5" s="4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17.649999999999999" x14ac:dyDescent="0.7">
      <c r="A6" s="75"/>
      <c r="B6" s="18" t="s">
        <v>110</v>
      </c>
      <c r="C6" s="18"/>
      <c r="D6" s="3"/>
      <c r="E6" s="4"/>
      <c r="F6" s="4"/>
      <c r="H6" s="44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17.649999999999999" x14ac:dyDescent="0.7">
      <c r="A7" s="75"/>
      <c r="B7" s="18" t="s">
        <v>111</v>
      </c>
      <c r="C7" s="18"/>
      <c r="D7" s="3"/>
      <c r="E7" s="4"/>
      <c r="F7" s="4"/>
      <c r="H7" s="44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x14ac:dyDescent="0.7">
      <c r="A8" s="75"/>
      <c r="B8" s="55" t="s">
        <v>112</v>
      </c>
      <c r="C8" s="18" t="s">
        <v>153</v>
      </c>
      <c r="D8" s="2"/>
      <c r="E8" s="5"/>
      <c r="F8" s="5"/>
      <c r="H8" s="43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x14ac:dyDescent="0.7">
      <c r="A9" s="75"/>
      <c r="B9" s="55" t="s">
        <v>113</v>
      </c>
      <c r="C9" s="18" t="s">
        <v>154</v>
      </c>
      <c r="D9" s="2"/>
      <c r="E9" s="5"/>
      <c r="F9" s="5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x14ac:dyDescent="0.7">
      <c r="A10" s="75"/>
      <c r="B10" s="57" t="s">
        <v>129</v>
      </c>
      <c r="C10" s="60" t="s">
        <v>21</v>
      </c>
      <c r="D10" s="57" t="s">
        <v>166</v>
      </c>
      <c r="E10" s="61"/>
      <c r="F10" s="58"/>
      <c r="H10" s="4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7.649999999999999" x14ac:dyDescent="0.7">
      <c r="A11" s="75"/>
      <c r="B11" s="2" t="s">
        <v>115</v>
      </c>
      <c r="C11" s="3"/>
      <c r="D11" s="2"/>
      <c r="E11" s="4"/>
      <c r="F11" s="5"/>
      <c r="H11" s="44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x14ac:dyDescent="0.7">
      <c r="A12" s="75"/>
      <c r="B12" s="2" t="s">
        <v>116</v>
      </c>
      <c r="C12" s="3"/>
      <c r="D12" s="2"/>
      <c r="E12" s="5"/>
      <c r="F12" s="5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7">
      <c r="A13" s="75"/>
      <c r="B13" s="2" t="s">
        <v>117</v>
      </c>
      <c r="C13" s="2"/>
      <c r="D13" s="2"/>
      <c r="E13" s="5"/>
      <c r="F13" s="5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16.5" customHeight="1" x14ac:dyDescent="0.7">
      <c r="A14" s="76"/>
      <c r="B14" s="2" t="s">
        <v>118</v>
      </c>
      <c r="C14" s="2"/>
      <c r="D14" s="2" t="s">
        <v>14</v>
      </c>
      <c r="E14" s="4"/>
      <c r="F14" s="5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x14ac:dyDescent="0.7">
      <c r="A15" s="74" t="s">
        <v>120</v>
      </c>
      <c r="B15" s="2" t="s">
        <v>121</v>
      </c>
      <c r="C15" s="2"/>
      <c r="D15" s="2"/>
      <c r="E15" s="5"/>
      <c r="F15" s="5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7">
      <c r="A16" s="75"/>
      <c r="B16" s="57" t="s">
        <v>128</v>
      </c>
      <c r="C16" s="57" t="s">
        <v>22</v>
      </c>
      <c r="D16" s="57" t="s">
        <v>161</v>
      </c>
      <c r="E16" s="58"/>
      <c r="F16" s="58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7">
      <c r="A17" s="75"/>
      <c r="B17" s="57" t="s">
        <v>127</v>
      </c>
      <c r="C17" s="57" t="s">
        <v>146</v>
      </c>
      <c r="D17" s="57" t="s">
        <v>162</v>
      </c>
      <c r="E17" s="58"/>
      <c r="F17" s="58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x14ac:dyDescent="0.7">
      <c r="A18" s="75"/>
      <c r="B18" s="2" t="s">
        <v>122</v>
      </c>
      <c r="C18" s="2"/>
      <c r="D18" s="3"/>
      <c r="E18" s="4"/>
      <c r="F18" s="5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</row>
    <row r="19" spans="1:21" ht="17.649999999999999" x14ac:dyDescent="0.7">
      <c r="A19" s="75"/>
      <c r="B19" s="2" t="s">
        <v>123</v>
      </c>
      <c r="C19" s="3"/>
      <c r="D19" s="56"/>
      <c r="E19" s="70"/>
      <c r="F19" s="5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2"/>
    </row>
    <row r="20" spans="1:21" ht="17.649999999999999" x14ac:dyDescent="0.7">
      <c r="A20" s="75"/>
      <c r="B20" s="57" t="s">
        <v>126</v>
      </c>
      <c r="C20" s="57"/>
      <c r="D20" s="59" t="s">
        <v>163</v>
      </c>
      <c r="E20" s="71"/>
      <c r="F20" s="5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2"/>
    </row>
    <row r="21" spans="1:21" ht="17.649999999999999" x14ac:dyDescent="0.7">
      <c r="A21" s="75"/>
      <c r="B21" s="57" t="s">
        <v>125</v>
      </c>
      <c r="C21" s="57"/>
      <c r="D21" s="59" t="s">
        <v>164</v>
      </c>
      <c r="E21" s="71"/>
      <c r="F21" s="5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2"/>
    </row>
    <row r="22" spans="1:21" ht="17.649999999999999" x14ac:dyDescent="0.7">
      <c r="A22" s="75"/>
      <c r="B22" s="57" t="s">
        <v>124</v>
      </c>
      <c r="C22" s="57" t="s">
        <v>23</v>
      </c>
      <c r="D22" s="59" t="s">
        <v>20</v>
      </c>
      <c r="E22" s="71"/>
      <c r="F22" s="5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2"/>
    </row>
    <row r="23" spans="1:21" ht="17.649999999999999" x14ac:dyDescent="0.7">
      <c r="A23" s="76"/>
      <c r="B23" s="2" t="s">
        <v>130</v>
      </c>
      <c r="C23" s="2"/>
      <c r="D23" s="10"/>
      <c r="E23" s="46"/>
      <c r="F23" s="5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5"/>
      <c r="U23" s="42"/>
    </row>
    <row r="24" spans="1:21" ht="17.649999999999999" x14ac:dyDescent="0.7">
      <c r="A24" s="74" t="s">
        <v>131</v>
      </c>
      <c r="B24" s="2" t="s">
        <v>114</v>
      </c>
      <c r="C24" s="9"/>
      <c r="D24" s="2"/>
      <c r="E24" s="5"/>
      <c r="F24" s="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45"/>
      <c r="U24" s="42"/>
    </row>
    <row r="25" spans="1:21" ht="17.649999999999999" x14ac:dyDescent="0.7">
      <c r="A25" s="75"/>
      <c r="B25" s="50" t="s">
        <v>132</v>
      </c>
      <c r="C25" s="8"/>
      <c r="D25" s="2"/>
      <c r="E25" s="5"/>
      <c r="F25" s="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2"/>
    </row>
    <row r="26" spans="1:21" ht="17.649999999999999" x14ac:dyDescent="0.7">
      <c r="A26" s="75"/>
      <c r="B26" s="57" t="s">
        <v>128</v>
      </c>
      <c r="C26" s="57" t="s">
        <v>22</v>
      </c>
      <c r="D26" s="57" t="s">
        <v>161</v>
      </c>
      <c r="E26" s="58"/>
      <c r="F26" s="58"/>
      <c r="H26" s="45"/>
      <c r="I26" s="45"/>
      <c r="J26" s="45"/>
      <c r="K26" s="45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7.649999999999999" x14ac:dyDescent="0.7">
      <c r="A27" s="75"/>
      <c r="B27" s="57" t="s">
        <v>127</v>
      </c>
      <c r="C27" s="57" t="s">
        <v>146</v>
      </c>
      <c r="D27" s="57" t="s">
        <v>162</v>
      </c>
      <c r="E27" s="58"/>
      <c r="F27" s="58"/>
      <c r="H27" s="45"/>
      <c r="I27" s="45"/>
      <c r="J27" s="45"/>
      <c r="K27" s="45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7.649999999999999" x14ac:dyDescent="0.7">
      <c r="A28" s="75"/>
      <c r="B28" s="57" t="s">
        <v>126</v>
      </c>
      <c r="C28" s="62"/>
      <c r="D28" s="59" t="s">
        <v>163</v>
      </c>
      <c r="E28" s="58"/>
      <c r="F28" s="58"/>
      <c r="H28" s="45"/>
      <c r="I28" s="45"/>
      <c r="J28" s="45"/>
      <c r="K28" s="45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7">
      <c r="A29" s="75"/>
      <c r="B29" s="57" t="s">
        <v>125</v>
      </c>
      <c r="C29" s="57"/>
      <c r="D29" s="59" t="s">
        <v>164</v>
      </c>
      <c r="E29" s="63"/>
      <c r="F29" s="58"/>
      <c r="H29" s="43"/>
      <c r="I29" s="43"/>
      <c r="J29" s="43"/>
      <c r="K29" s="43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649999999999999" x14ac:dyDescent="0.7">
      <c r="A30" s="75"/>
      <c r="B30" s="18" t="s">
        <v>134</v>
      </c>
      <c r="C30" s="18"/>
      <c r="D30" s="49"/>
      <c r="E30" s="47"/>
      <c r="F30" s="5"/>
      <c r="H30" s="44"/>
      <c r="I30" s="44"/>
      <c r="J30" s="44"/>
      <c r="K30" s="44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7">
      <c r="A31" s="75"/>
      <c r="B31" s="18" t="s">
        <v>133</v>
      </c>
      <c r="C31" s="18"/>
      <c r="D31" s="49"/>
      <c r="E31" s="47"/>
      <c r="F31" s="5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7">
      <c r="A32" s="76"/>
      <c r="B32" s="2" t="s">
        <v>135</v>
      </c>
      <c r="C32" s="18"/>
      <c r="D32" s="32"/>
      <c r="E32" s="47"/>
      <c r="F32" s="5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7">
      <c r="A33" s="77" t="s">
        <v>136</v>
      </c>
      <c r="B33" s="57" t="s">
        <v>137</v>
      </c>
      <c r="C33" s="57" t="s">
        <v>24</v>
      </c>
      <c r="D33" s="64">
        <v>1088019</v>
      </c>
      <c r="E33" s="65"/>
      <c r="F33" s="58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7">
      <c r="A34" s="78"/>
      <c r="B34" s="57" t="s">
        <v>138</v>
      </c>
      <c r="C34" s="66" t="s">
        <v>147</v>
      </c>
      <c r="D34" s="67" t="s">
        <v>158</v>
      </c>
      <c r="E34" s="65"/>
      <c r="F34" s="58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7">
      <c r="A35" s="78"/>
      <c r="B35" s="57" t="s">
        <v>139</v>
      </c>
      <c r="C35" s="66" t="s">
        <v>148</v>
      </c>
      <c r="D35" s="68" t="s">
        <v>159</v>
      </c>
      <c r="E35" s="65"/>
      <c r="F35" s="58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x14ac:dyDescent="0.7">
      <c r="A36" s="78"/>
      <c r="B36" s="57" t="s">
        <v>140</v>
      </c>
      <c r="C36" s="66" t="s">
        <v>149</v>
      </c>
      <c r="D36" s="68" t="s">
        <v>157</v>
      </c>
      <c r="E36" s="65"/>
      <c r="F36" s="58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x14ac:dyDescent="0.7">
      <c r="A37" s="79"/>
      <c r="B37" s="2" t="s">
        <v>141</v>
      </c>
      <c r="C37" s="2"/>
      <c r="D37" s="51"/>
      <c r="E37" s="48"/>
      <c r="F37" s="5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7">
      <c r="A38" s="82" t="s">
        <v>131</v>
      </c>
      <c r="B38" s="54" t="s">
        <v>142</v>
      </c>
      <c r="C38" s="2" t="s">
        <v>152</v>
      </c>
      <c r="D38" s="51" t="s">
        <v>165</v>
      </c>
      <c r="E38" s="48"/>
      <c r="F38" s="5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x14ac:dyDescent="0.7">
      <c r="A39" s="82"/>
      <c r="B39" s="53" t="s">
        <v>150</v>
      </c>
      <c r="C39" s="2"/>
      <c r="D39" s="51"/>
      <c r="E39" s="48"/>
      <c r="F39" s="5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x14ac:dyDescent="0.7">
      <c r="A40" s="82"/>
      <c r="B40" s="52" t="s">
        <v>143</v>
      </c>
      <c r="C40" s="18"/>
      <c r="D40" s="33"/>
      <c r="E40" s="48"/>
      <c r="F40" s="5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ht="17.649999999999999" x14ac:dyDescent="0.7">
      <c r="A41" s="82"/>
      <c r="B41" s="57" t="s">
        <v>144</v>
      </c>
      <c r="C41" s="57" t="s">
        <v>151</v>
      </c>
      <c r="D41" s="69" t="s">
        <v>160</v>
      </c>
      <c r="E41" s="69"/>
      <c r="F41" s="57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x14ac:dyDescent="0.7">
      <c r="A42" s="82"/>
      <c r="B42" s="2" t="s">
        <v>155</v>
      </c>
      <c r="C42" s="2" t="s">
        <v>156</v>
      </c>
      <c r="D42" s="2" t="s">
        <v>156</v>
      </c>
      <c r="E42" s="5"/>
      <c r="F42" s="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x14ac:dyDescent="0.7">
      <c r="A43" s="35"/>
      <c r="B43" s="42"/>
      <c r="C43" s="42"/>
      <c r="D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x14ac:dyDescent="0.7">
      <c r="A44" s="35"/>
      <c r="B44" s="42"/>
      <c r="C44" s="42"/>
      <c r="D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x14ac:dyDescent="0.7">
      <c r="A45" s="35"/>
      <c r="B45" s="42"/>
      <c r="C45" s="42"/>
      <c r="D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x14ac:dyDescent="0.7">
      <c r="A46" s="35"/>
      <c r="B46" s="42"/>
      <c r="C46" s="42"/>
      <c r="D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x14ac:dyDescent="0.7">
      <c r="B47" s="34"/>
      <c r="C47" s="34"/>
      <c r="D47" s="34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x14ac:dyDescent="0.7">
      <c r="B48" s="35"/>
      <c r="C48" s="34"/>
      <c r="D48" s="34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2:21" x14ac:dyDescent="0.7">
      <c r="B49" s="34"/>
      <c r="C49" s="34"/>
      <c r="D49" s="34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2:21" x14ac:dyDescent="0.7">
      <c r="B50" s="34"/>
      <c r="C50" s="34"/>
      <c r="D50" s="34"/>
    </row>
  </sheetData>
  <autoFilter ref="A3:F33"/>
  <mergeCells count="9">
    <mergeCell ref="A33:A37"/>
    <mergeCell ref="E2:E3"/>
    <mergeCell ref="A38:A42"/>
    <mergeCell ref="A2:C2"/>
    <mergeCell ref="F2:F3"/>
    <mergeCell ref="D2:D3"/>
    <mergeCell ref="A4:A14"/>
    <mergeCell ref="A15:A23"/>
    <mergeCell ref="A24:A32"/>
  </mergeCells>
  <phoneticPr fontId="1"/>
  <hyperlinks>
    <hyperlink ref="D41" r:id="rId1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O23"/>
  <sheetViews>
    <sheetView zoomScale="80" zoomScaleNormal="80" workbookViewId="0">
      <selection activeCell="B6" sqref="B6"/>
    </sheetView>
  </sheetViews>
  <sheetFormatPr defaultColWidth="4.5" defaultRowHeight="17.649999999999999" x14ac:dyDescent="0.7"/>
  <cols>
    <col min="1" max="1" width="33.5" style="12" customWidth="1"/>
    <col min="2" max="2" width="18.25" style="12" customWidth="1"/>
    <col min="3" max="3" width="22.625" style="12" bestFit="1" customWidth="1"/>
    <col min="4" max="4" width="26.5" style="12" bestFit="1" customWidth="1"/>
    <col min="5" max="5" width="21.25" style="12" customWidth="1"/>
    <col min="6" max="6" width="22.125" style="12" bestFit="1" customWidth="1"/>
    <col min="7" max="7" width="33.875" style="12" bestFit="1" customWidth="1"/>
    <col min="8" max="8" width="36.375" style="12" bestFit="1" customWidth="1"/>
    <col min="9" max="9" width="11.75" style="12" bestFit="1" customWidth="1"/>
    <col min="10" max="10" width="8.625" style="12" bestFit="1" customWidth="1"/>
    <col min="11" max="11" width="12.75" style="12" bestFit="1" customWidth="1"/>
    <col min="12" max="12" width="16.375" style="12" bestFit="1" customWidth="1"/>
    <col min="13" max="13" width="15.75" style="12" bestFit="1" customWidth="1"/>
    <col min="14" max="14" width="15.75" style="12" customWidth="1"/>
    <col min="15" max="15" width="13" style="12" bestFit="1" customWidth="1"/>
    <col min="16" max="16384" width="4.5" style="12"/>
  </cols>
  <sheetData>
    <row r="2" spans="1:15" x14ac:dyDescent="0.7">
      <c r="A2" s="12" t="s">
        <v>25</v>
      </c>
    </row>
    <row r="3" spans="1:15" x14ac:dyDescent="0.7">
      <c r="A3" s="13" t="s">
        <v>53</v>
      </c>
    </row>
    <row r="4" spans="1:15" x14ac:dyDescent="0.7">
      <c r="A4" s="13" t="s">
        <v>54</v>
      </c>
    </row>
    <row r="5" spans="1:15" x14ac:dyDescent="0.7">
      <c r="A5" s="13" t="s">
        <v>55</v>
      </c>
    </row>
    <row r="6" spans="1:15" x14ac:dyDescent="0.7">
      <c r="A6" s="14" t="s">
        <v>26</v>
      </c>
    </row>
    <row r="7" spans="1:15" x14ac:dyDescent="0.7">
      <c r="A7" s="14" t="s">
        <v>27</v>
      </c>
    </row>
    <row r="8" spans="1:15" x14ac:dyDescent="0.7">
      <c r="A8" s="14"/>
      <c r="B8" s="26"/>
      <c r="C8" s="12" t="s">
        <v>92</v>
      </c>
    </row>
    <row r="9" spans="1:15" x14ac:dyDescent="0.7">
      <c r="A9" s="13" t="s">
        <v>56</v>
      </c>
      <c r="B9" s="15" t="s">
        <v>57</v>
      </c>
      <c r="C9" s="15" t="s">
        <v>58</v>
      </c>
      <c r="D9" s="15" t="s">
        <v>59</v>
      </c>
      <c r="E9" s="15" t="s">
        <v>60</v>
      </c>
      <c r="F9" s="15" t="s">
        <v>61</v>
      </c>
      <c r="G9" s="15" t="s">
        <v>62</v>
      </c>
      <c r="H9" s="15" t="s">
        <v>63</v>
      </c>
      <c r="I9" s="15" t="s">
        <v>64</v>
      </c>
      <c r="J9" s="15" t="s">
        <v>65</v>
      </c>
      <c r="K9" s="15" t="s">
        <v>66</v>
      </c>
      <c r="L9" s="15" t="s">
        <v>67</v>
      </c>
      <c r="M9" s="15" t="s">
        <v>68</v>
      </c>
      <c r="N9" s="15" t="s">
        <v>96</v>
      </c>
      <c r="O9" s="15" t="s">
        <v>69</v>
      </c>
    </row>
    <row r="10" spans="1:15" x14ac:dyDescent="0.7">
      <c r="A10" s="14"/>
      <c r="B10" s="16" t="s">
        <v>28</v>
      </c>
      <c r="C10" s="16" t="s">
        <v>29</v>
      </c>
      <c r="D10" s="16" t="s">
        <v>30</v>
      </c>
      <c r="E10" s="16" t="s">
        <v>31</v>
      </c>
      <c r="F10" s="16" t="s">
        <v>32</v>
      </c>
      <c r="G10" s="16" t="s">
        <v>33</v>
      </c>
      <c r="H10" s="16" t="s">
        <v>34</v>
      </c>
      <c r="I10" s="16"/>
      <c r="J10" s="16" t="s">
        <v>35</v>
      </c>
      <c r="K10" s="16" t="s">
        <v>36</v>
      </c>
      <c r="L10" s="16" t="s">
        <v>37</v>
      </c>
      <c r="M10" s="16" t="s">
        <v>97</v>
      </c>
      <c r="N10" s="16" t="s">
        <v>98</v>
      </c>
      <c r="O10" s="16"/>
    </row>
    <row r="11" spans="1:15" x14ac:dyDescent="0.7">
      <c r="A11" s="14"/>
    </row>
    <row r="12" spans="1:15" x14ac:dyDescent="0.7">
      <c r="A12" s="13" t="s">
        <v>70</v>
      </c>
    </row>
    <row r="13" spans="1:15" x14ac:dyDescent="0.7">
      <c r="A13" s="13" t="s">
        <v>71</v>
      </c>
    </row>
    <row r="14" spans="1:15" x14ac:dyDescent="0.7">
      <c r="A14" s="13"/>
      <c r="B14" s="15" t="s">
        <v>72</v>
      </c>
      <c r="C14" s="15" t="s">
        <v>73</v>
      </c>
      <c r="D14" s="15" t="s">
        <v>74</v>
      </c>
      <c r="E14" s="15" t="s">
        <v>75</v>
      </c>
      <c r="F14" s="15" t="s">
        <v>76</v>
      </c>
      <c r="G14" s="15" t="s">
        <v>77</v>
      </c>
      <c r="H14" s="15" t="s">
        <v>78</v>
      </c>
      <c r="I14" s="15" t="s">
        <v>79</v>
      </c>
      <c r="J14" s="15" t="s">
        <v>80</v>
      </c>
      <c r="K14" s="15" t="s">
        <v>81</v>
      </c>
      <c r="L14" s="15" t="s">
        <v>82</v>
      </c>
      <c r="M14" s="17"/>
      <c r="N14" s="17"/>
    </row>
    <row r="15" spans="1:15" x14ac:dyDescent="0.7">
      <c r="A15" s="13"/>
      <c r="B15" s="16" t="s">
        <v>38</v>
      </c>
      <c r="C15" s="16" t="s">
        <v>39</v>
      </c>
      <c r="D15" s="16" t="s">
        <v>40</v>
      </c>
      <c r="E15" s="16" t="s">
        <v>41</v>
      </c>
      <c r="F15" s="16" t="s">
        <v>42</v>
      </c>
      <c r="G15" s="16" t="s">
        <v>43</v>
      </c>
      <c r="H15" s="16" t="s">
        <v>44</v>
      </c>
      <c r="I15" s="16" t="s">
        <v>45</v>
      </c>
      <c r="J15" s="16" t="s">
        <v>46</v>
      </c>
      <c r="K15" s="16" t="s">
        <v>47</v>
      </c>
      <c r="L15" s="16" t="s">
        <v>48</v>
      </c>
    </row>
    <row r="16" spans="1:15" x14ac:dyDescent="0.7">
      <c r="A16" s="13"/>
    </row>
    <row r="17" spans="1:5" x14ac:dyDescent="0.7">
      <c r="A17" s="13" t="s">
        <v>83</v>
      </c>
    </row>
    <row r="18" spans="1:5" x14ac:dyDescent="0.7">
      <c r="A18" s="13" t="s">
        <v>84</v>
      </c>
    </row>
    <row r="19" spans="1:5" x14ac:dyDescent="0.7">
      <c r="A19" s="13"/>
      <c r="B19" s="15" t="s">
        <v>85</v>
      </c>
      <c r="C19" s="15" t="s">
        <v>86</v>
      </c>
      <c r="D19" s="15" t="s">
        <v>87</v>
      </c>
      <c r="E19" s="15" t="s">
        <v>88</v>
      </c>
    </row>
    <row r="20" spans="1:5" x14ac:dyDescent="0.7">
      <c r="A20" s="13"/>
      <c r="B20" s="16" t="s">
        <v>49</v>
      </c>
      <c r="C20" s="16" t="s">
        <v>50</v>
      </c>
      <c r="D20" s="16" t="s">
        <v>51</v>
      </c>
      <c r="E20" s="16" t="s">
        <v>52</v>
      </c>
    </row>
    <row r="23" spans="1:5" x14ac:dyDescent="0.7">
      <c r="A23" s="17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5"/>
  <sheetViews>
    <sheetView zoomScale="80" zoomScaleNormal="80" workbookViewId="0">
      <selection activeCell="D4" sqref="D4:D14"/>
    </sheetView>
  </sheetViews>
  <sheetFormatPr defaultColWidth="4.75" defaultRowHeight="17.649999999999999" x14ac:dyDescent="0.7"/>
  <cols>
    <col min="2" max="2" width="13.375" bestFit="1" customWidth="1"/>
    <col min="3" max="3" width="25.375" customWidth="1"/>
    <col min="4" max="4" width="39.25" customWidth="1"/>
    <col min="5" max="5" width="30" customWidth="1"/>
  </cols>
  <sheetData>
    <row r="1" spans="1:5" x14ac:dyDescent="0.7">
      <c r="A1" t="s">
        <v>93</v>
      </c>
    </row>
    <row r="2" spans="1:5" x14ac:dyDescent="0.7">
      <c r="B2" s="23" t="s">
        <v>0</v>
      </c>
      <c r="C2" s="41" t="s">
        <v>106</v>
      </c>
      <c r="D2" s="27"/>
      <c r="E2" s="28" t="str">
        <f>IF(ISBLANK(設定シート2!D3),"",設定シート2!D3)</f>
        <v/>
      </c>
    </row>
    <row r="3" spans="1:5" x14ac:dyDescent="0.7">
      <c r="B3" s="24"/>
      <c r="C3" s="19" t="s">
        <v>105</v>
      </c>
      <c r="D3" s="27" t="str">
        <f>IF(卸顧客情報!E28="","","en")</f>
        <v/>
      </c>
      <c r="E3" s="28"/>
    </row>
    <row r="4" spans="1:5" ht="28.5" x14ac:dyDescent="0.7">
      <c r="B4" s="23" t="s">
        <v>89</v>
      </c>
      <c r="C4" s="20" t="s">
        <v>15</v>
      </c>
      <c r="D4" s="27" t="str">
        <f>IF(卸顧客情報!E24="","","EMAIL_MY_MESSAGES")</f>
        <v/>
      </c>
      <c r="E4" s="28" t="str">
        <f>IF(ISBLANK(設定シート2!D4:D7),"",設定シート2!D4&amp;設定シート2!D5&amp;設定シート2!D6&amp;設定シート2!D7)</f>
        <v/>
      </c>
    </row>
    <row r="5" spans="1:5" x14ac:dyDescent="0.7">
      <c r="B5" s="25"/>
      <c r="C5" s="21" t="s">
        <v>16</v>
      </c>
      <c r="D5" s="27" t="str">
        <f>IF(卸顧客情報!E25="","","MAIL")</f>
        <v/>
      </c>
      <c r="E5" s="28"/>
    </row>
    <row r="6" spans="1:5" x14ac:dyDescent="0.7">
      <c r="B6" s="25"/>
      <c r="C6" s="21" t="s">
        <v>17</v>
      </c>
      <c r="D6" s="27" t="str">
        <f>IF(卸顧客情報!E26="","","SMS")</f>
        <v/>
      </c>
      <c r="E6" s="28"/>
    </row>
    <row r="7" spans="1:5" x14ac:dyDescent="0.7">
      <c r="B7" s="24"/>
      <c r="C7" s="22" t="s">
        <v>18</v>
      </c>
      <c r="D7" s="27" t="str">
        <f>IF(卸顧客情報!E27="","","TEL")</f>
        <v/>
      </c>
      <c r="E7" s="28"/>
    </row>
    <row r="8" spans="1:5" x14ac:dyDescent="0.7">
      <c r="B8" s="23" t="s">
        <v>90</v>
      </c>
      <c r="C8" s="20" t="s">
        <v>10</v>
      </c>
      <c r="D8" s="27" t="str">
        <f>IF(卸顧客情報!E9="","","PROF")</f>
        <v/>
      </c>
      <c r="E8" s="28" t="e">
        <f>IF(ISBLANK(設定シート2!D8:D11),"",設定シート2!D8&amp;設定シート2!D9&amp;設定シート2!D10&amp;設定シート2!D11)</f>
        <v>#REF!</v>
      </c>
    </row>
    <row r="9" spans="1:5" x14ac:dyDescent="0.7">
      <c r="B9" s="25"/>
      <c r="C9" s="21" t="s">
        <v>11</v>
      </c>
      <c r="D9" s="27" t="e">
        <f>IF(卸顧客情報!#REF!="","","RTLSRV")</f>
        <v>#REF!</v>
      </c>
      <c r="E9" s="28"/>
    </row>
    <row r="10" spans="1:5" x14ac:dyDescent="0.7">
      <c r="B10" s="25"/>
      <c r="C10" s="21" t="s">
        <v>12</v>
      </c>
      <c r="D10" s="27" t="e">
        <f>IF(卸顧客情報!#REF!="","","TRADE")</f>
        <v>#REF!</v>
      </c>
      <c r="E10" s="28"/>
    </row>
    <row r="11" spans="1:5" x14ac:dyDescent="0.7">
      <c r="B11" s="24"/>
      <c r="C11" s="22" t="s">
        <v>13</v>
      </c>
      <c r="D11" s="27" t="e">
        <f>IF(卸顧客情報!#REF!="","","OTHER")</f>
        <v>#REF!</v>
      </c>
      <c r="E11" s="28"/>
    </row>
    <row r="12" spans="1:5" x14ac:dyDescent="0.7">
      <c r="B12" s="23" t="s">
        <v>91</v>
      </c>
      <c r="C12" s="20" t="s">
        <v>5</v>
      </c>
      <c r="D12" s="27" t="str">
        <f>IF(卸顧客情報!E8="","","COMPANY")</f>
        <v/>
      </c>
      <c r="E12" s="28" t="e">
        <f>IF(ISBLANK(設定シート2!D12:D14),"",設定シート2!D12&amp;設定シート2!D13&amp;D14)</f>
        <v>#REF!</v>
      </c>
    </row>
    <row r="13" spans="1:5" x14ac:dyDescent="0.7">
      <c r="B13" s="25"/>
      <c r="C13" s="21" t="s">
        <v>6</v>
      </c>
      <c r="D13" s="27" t="e">
        <f>IF(卸顧客情報!#REF!="","","INDIVIDUAL")</f>
        <v>#REF!</v>
      </c>
      <c r="E13" s="28"/>
    </row>
    <row r="14" spans="1:5" x14ac:dyDescent="0.7">
      <c r="B14" s="24"/>
      <c r="C14" s="30" t="s">
        <v>7</v>
      </c>
      <c r="D14" s="27" t="e">
        <f>IF(卸顧客情報!#REF!="","","SOLE_TRADER")</f>
        <v>#REF!</v>
      </c>
      <c r="E14" s="28"/>
    </row>
    <row r="15" spans="1:5" x14ac:dyDescent="0.7">
      <c r="B15" s="31" t="s">
        <v>94</v>
      </c>
      <c r="C15" s="3" t="s">
        <v>95</v>
      </c>
      <c r="E15" s="29" t="str">
        <f>IF(ISBLANK(卸顧客情報!D18),"",卸顧客情報!#REF!)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変更履歴</vt:lpstr>
      <vt:lpstr>卸顧客情報</vt:lpstr>
      <vt:lpstr>設定シート1</vt:lpstr>
      <vt:lpstr>設定シート2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2021-10-25T10:10:26Z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